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rgei\Desktop\Финансы\Отчет 2 число\"/>
    </mc:Choice>
  </mc:AlternateContent>
  <xr:revisionPtr revIDLastSave="0" documentId="13_ncr:1_{C6E8D033-B032-4F2F-8B93-4983BEC91F5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D9" i="1" l="1"/>
  <c r="B9" i="1" l="1"/>
  <c r="D29" i="1" l="1"/>
  <c r="B51" i="1" l="1"/>
  <c r="D44" i="1" l="1"/>
  <c r="C44" i="1"/>
  <c r="B44" i="1"/>
  <c r="B28" i="1" s="1"/>
  <c r="B8" i="1" s="1"/>
  <c r="D31" i="1"/>
  <c r="C31" i="1"/>
  <c r="B31" i="1"/>
  <c r="B7" i="1" l="1"/>
  <c r="D28" i="1"/>
  <c r="C28" i="1"/>
  <c r="E79" i="1"/>
  <c r="D79" i="1"/>
  <c r="D71" i="1"/>
  <c r="D65" i="1" s="1"/>
  <c r="E71" i="1"/>
  <c r="E65" i="1"/>
  <c r="E60" i="1"/>
  <c r="D60" i="1"/>
  <c r="E51" i="1"/>
  <c r="E50" i="1" s="1"/>
  <c r="D51" i="1"/>
  <c r="D50" i="1" s="1"/>
  <c r="C79" i="1"/>
  <c r="B79" i="1"/>
  <c r="C71" i="1"/>
  <c r="C65" i="1"/>
  <c r="C60" i="1"/>
  <c r="B60" i="1"/>
  <c r="C51" i="1"/>
  <c r="C50" i="1" s="1"/>
  <c r="D8" i="1" l="1"/>
  <c r="D7" i="1" s="1"/>
  <c r="B50" i="1"/>
  <c r="B89" i="1" s="1"/>
  <c r="C89" i="1"/>
  <c r="E89" i="1"/>
  <c r="D89" i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<sst xmlns="http://schemas.openxmlformats.org/spreadsheetml/2006/main" count="174" uniqueCount="108">
  <si>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</si>
  <si>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</si>
  <si>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</si>
  <si>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</si>
  <si>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</si>
  <si>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</si>
  <si>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</si>
  <si>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</si>
  <si>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</si>
  <si>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</si>
  <si>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</si>
  <si>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</si>
  <si>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</si>
  <si>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</si>
  <si>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</si>
  <si>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</si>
  <si>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</si>
  <si>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</si>
  <si>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</si>
  <si>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</si>
  <si>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</si>
  <si>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</si>
  <si>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</si>
  <si>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</si>
  <si>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</si>
  <si>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</si>
  <si>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</si>
  <si>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</si>
  <si>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</si>
  <si>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</si>
  <si>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</si>
  <si>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</si>
  <si>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</si>
  <si>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</si>
  <si>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</si>
  <si>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</si>
  <si>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</si>
  <si>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</si>
  <si>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</si>
  <si>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</si>
  <si>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</si>
  <si>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</si>
  <si>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</si>
  <si>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</si>
  <si>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</si>
  <si>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</si>
  <si>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</si>
  <si>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</si>
  <si>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</si>
  <si>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</si>
  <si>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</si>
  <si>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</si>
  <si>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</si>
  <si>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</si>
  <si>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</si>
  <si>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</si>
  <si>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</si>
  <si>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</si>
  <si>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</si>
  <si>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</si>
  <si>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</si>
  <si>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</si>
  <si>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</si>
  <si>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</si>
  <si>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</si>
  <si>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</si>
  <si>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</si>
  <si>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</si>
  <si>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</si>
  <si>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</si>
  <si>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</si>
  <si>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</si>
  <si>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</si>
  <si>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</si>
  <si>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</si>
  <si>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</si>
  <si>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</si>
  <si>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</si>
  <si>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</si>
  <si>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</si>
  <si>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</si>
  <si>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</si>
  <si>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</si>
  <si>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</si>
  <si>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</si>
  <si>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</si>
  <si>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</si>
  <si>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</si>
  <si>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</si>
  <si>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</si>
  <si>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</si>
  <si>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</si>
  <si>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</si>
  <si>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</si>
  <si>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</si>
  <si>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</si>
  <si>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</si>
  <si>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</si>
  <si>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</si>
  <si>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</si>
  <si>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</si>
  <si>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</si>
  <si>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</si>
  <si>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</si>
  <si>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</si>
  <si>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Приложение № 1</t>
  </si>
  <si>
    <t>Показатели исполнения бюджета Чаплынского Муниципального округа за 2025 год
на 01 июня 2025 г.</t>
  </si>
  <si>
    <t>исполнение на 01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</si>
</sst>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165" fontId="3" fillId="0" borderId="1" xfId="0" applyNumberFormat="1" applyFont="1" applyFill="1" applyBorder="1" applyAlignment="1" applyProtection="1">
      <alignment horizontal="right"/>
      <protection locked="0"/>
    </xf>
    <xf numFmtId="4" fontId="1" fillId="6" borderId="1" xfId="0" applyNumberFormat="1" applyFont="1" applyFill="1" applyBorder="1" applyAlignment="1" applyProtection="1">
      <alignment horizontal="right"/>
      <protection locked="0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89" sqref="D89"/>
    </sheetView>
  </sheetViews>
  <sheetFormatPr defaultColWidth="9.109375" defaultRowHeight="15.6" x14ac:dyDescent="0.3"/>
  <cols>
    <col min="1" max="1" width="68.44140625" style="13" bestFit="1" customWidth="1"/>
    <col min="2" max="2" width="17" style="30" customWidth="1"/>
    <col min="3" max="3" width="25.88671875" style="30" bestFit="1" customWidth="1"/>
    <col min="4" max="4" width="15.109375" style="30" customWidth="1"/>
    <col min="5" max="5" width="25.88671875" style="30" bestFit="1" customWidth="1"/>
    <col min="6" max="16384" width="9.109375" style="12"/>
  </cols>
  <sheetData>
    <row r="1" spans="1:8" x14ac:dyDescent="0.3">
      <c r="A1" s="62" t="s">
        <v>105</v>
      </c>
      <c r="B1" s="62"/>
      <c r="C1" s="62"/>
      <c r="D1" s="62"/>
      <c r="E1" s="62"/>
    </row>
    <row r="2" spans="1:8" ht="42" customHeight="1" x14ac:dyDescent="0.3">
      <c r="A2" s="64" t="s">
        <v>106</v>
      </c>
      <c r="B2" s="64"/>
      <c r="C2" s="64"/>
      <c r="D2" s="64"/>
      <c r="E2" s="64"/>
    </row>
    <row r="3" spans="1:8" x14ac:dyDescent="0.3">
      <c r="A3" s="65" t="s">
        <v>0</v>
      </c>
      <c r="B3" s="65"/>
      <c r="C3" s="65"/>
      <c r="D3" s="65"/>
      <c r="E3" s="65"/>
    </row>
    <row r="4" spans="1:8" ht="75.599999999999994" customHeight="1" x14ac:dyDescent="0.3">
      <c r="A4" s="63" t="s">
        <v>48</v>
      </c>
      <c r="B4" s="67" t="s">
        <v>104</v>
      </c>
      <c r="C4" s="67"/>
      <c r="D4" s="66" t="s">
        <v>107</v>
      </c>
      <c r="E4" s="66"/>
    </row>
    <row r="5" spans="1:8" ht="102.6" customHeight="1" x14ac:dyDescent="0.3">
      <c r="A5" s="63"/>
      <c r="B5" s="32" t="s">
        <v>102</v>
      </c>
      <c r="C5" s="31" t="s">
        <v>90</v>
      </c>
      <c r="D5" s="32" t="s">
        <v>103</v>
      </c>
      <c r="E5" s="31" t="s">
        <v>90</v>
      </c>
    </row>
    <row r="6" spans="1:8" x14ac:dyDescent="0.3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3">
      <c r="A7" s="17" t="s">
        <v>1</v>
      </c>
      <c r="B7" s="44">
        <f>SUM(B8)</f>
        <v>355850.38</v>
      </c>
      <c r="C7" s="2"/>
      <c r="D7" s="39">
        <f>SUM(D8)</f>
        <v>152900</v>
      </c>
      <c r="E7" s="2"/>
    </row>
    <row r="8" spans="1:8" s="20" customFormat="1" x14ac:dyDescent="0.3">
      <c r="A8" s="19" t="s">
        <v>2</v>
      </c>
      <c r="B8" s="48">
        <f>SUM(B9+B28)</f>
        <v>355850.38</v>
      </c>
      <c r="C8" s="48"/>
      <c r="D8" s="34">
        <f>SUM(D9+D28)</f>
        <v>152900</v>
      </c>
      <c r="E8" s="3"/>
      <c r="H8" s="47"/>
    </row>
    <row r="9" spans="1:8" s="22" customFormat="1" ht="16.2" x14ac:dyDescent="0.3">
      <c r="A9" s="21" t="s">
        <v>3</v>
      </c>
      <c r="B9" s="49">
        <f>SUM(B12+B20+B27)</f>
        <v>28030</v>
      </c>
      <c r="C9" s="6" t="s">
        <v>42</v>
      </c>
      <c r="D9" s="35">
        <f>SUM(D12+D20+D27+D26)</f>
        <v>17753.900000000001</v>
      </c>
      <c r="E9" s="6" t="s">
        <v>42</v>
      </c>
    </row>
    <row r="10" spans="1:8" x14ac:dyDescent="0.3">
      <c r="A10" s="23" t="s">
        <v>4</v>
      </c>
      <c r="B10" s="45"/>
      <c r="C10" s="7" t="s">
        <v>42</v>
      </c>
      <c r="D10" s="38"/>
      <c r="E10" s="7" t="s">
        <v>42</v>
      </c>
    </row>
    <row r="11" spans="1:8" x14ac:dyDescent="0.3">
      <c r="A11" s="24" t="s">
        <v>5</v>
      </c>
      <c r="B11" s="46"/>
      <c r="C11" s="10" t="s">
        <v>42</v>
      </c>
      <c r="D11" s="43"/>
      <c r="E11" s="10" t="s">
        <v>42</v>
      </c>
    </row>
    <row r="12" spans="1:8" x14ac:dyDescent="0.3">
      <c r="A12" s="24" t="s">
        <v>37</v>
      </c>
      <c r="B12" s="46">
        <v>25010</v>
      </c>
      <c r="C12" s="10" t="s">
        <v>42</v>
      </c>
      <c r="D12" s="43">
        <v>14349.4</v>
      </c>
      <c r="E12" s="10" t="s">
        <v>42</v>
      </c>
    </row>
    <row r="13" spans="1:8" x14ac:dyDescent="0.3">
      <c r="A13" s="25" t="s">
        <v>74</v>
      </c>
      <c r="B13" s="36"/>
      <c r="C13" s="10" t="s">
        <v>42</v>
      </c>
      <c r="D13" s="42"/>
      <c r="E13" s="10" t="s">
        <v>42</v>
      </c>
    </row>
    <row r="14" spans="1:8" x14ac:dyDescent="0.3">
      <c r="A14" s="24" t="s">
        <v>38</v>
      </c>
      <c r="B14" s="38"/>
      <c r="C14" s="10" t="s">
        <v>42</v>
      </c>
      <c r="D14" s="38"/>
      <c r="E14" s="10" t="s">
        <v>42</v>
      </c>
    </row>
    <row r="15" spans="1:8" x14ac:dyDescent="0.3">
      <c r="A15" s="26" t="s">
        <v>15</v>
      </c>
      <c r="B15" s="36"/>
      <c r="C15" s="10" t="s">
        <v>42</v>
      </c>
      <c r="D15" s="43"/>
      <c r="E15" s="10" t="s">
        <v>42</v>
      </c>
    </row>
    <row r="16" spans="1:8" x14ac:dyDescent="0.3">
      <c r="A16" s="26" t="s">
        <v>16</v>
      </c>
      <c r="B16" s="36"/>
      <c r="C16" s="10" t="s">
        <v>42</v>
      </c>
      <c r="D16" s="36"/>
      <c r="E16" s="10" t="s">
        <v>42</v>
      </c>
    </row>
    <row r="17" spans="1:5" x14ac:dyDescent="0.3">
      <c r="A17" s="26" t="s">
        <v>87</v>
      </c>
      <c r="B17" s="36"/>
      <c r="C17" s="10" t="s">
        <v>42</v>
      </c>
      <c r="D17" s="36"/>
      <c r="E17" s="10" t="s">
        <v>42</v>
      </c>
    </row>
    <row r="18" spans="1:5" x14ac:dyDescent="0.3">
      <c r="A18" s="24" t="s">
        <v>6</v>
      </c>
      <c r="B18" s="46"/>
      <c r="C18" s="10" t="s">
        <v>42</v>
      </c>
      <c r="D18" s="43"/>
      <c r="E18" s="10" t="s">
        <v>42</v>
      </c>
    </row>
    <row r="19" spans="1:5" x14ac:dyDescent="0.3">
      <c r="A19" s="24" t="s">
        <v>41</v>
      </c>
      <c r="B19" s="38"/>
      <c r="C19" s="10" t="s">
        <v>42</v>
      </c>
      <c r="D19" s="38"/>
      <c r="E19" s="10" t="s">
        <v>42</v>
      </c>
    </row>
    <row r="20" spans="1:5" x14ac:dyDescent="0.3">
      <c r="A20" s="27" t="s">
        <v>7</v>
      </c>
      <c r="B20" s="46">
        <v>2700</v>
      </c>
      <c r="C20" s="10" t="s">
        <v>42</v>
      </c>
      <c r="D20" s="43">
        <v>994.2</v>
      </c>
      <c r="E20" s="10" t="s">
        <v>42</v>
      </c>
    </row>
    <row r="21" spans="1:5" x14ac:dyDescent="0.3">
      <c r="A21" s="27" t="s">
        <v>17</v>
      </c>
      <c r="B21" s="38"/>
      <c r="C21" s="10" t="s">
        <v>42</v>
      </c>
      <c r="D21" s="38"/>
      <c r="E21" s="10" t="s">
        <v>42</v>
      </c>
    </row>
    <row r="22" spans="1:5" x14ac:dyDescent="0.3">
      <c r="A22" s="27" t="s">
        <v>18</v>
      </c>
      <c r="B22" s="38"/>
      <c r="C22" s="10" t="s">
        <v>42</v>
      </c>
      <c r="D22" s="43"/>
      <c r="E22" s="10" t="s">
        <v>42</v>
      </c>
    </row>
    <row r="23" spans="1:5" x14ac:dyDescent="0.3">
      <c r="A23" s="27" t="s">
        <v>19</v>
      </c>
      <c r="B23" s="38"/>
      <c r="C23" s="10" t="s">
        <v>42</v>
      </c>
      <c r="D23" s="43"/>
      <c r="E23" s="10" t="s">
        <v>42</v>
      </c>
    </row>
    <row r="24" spans="1:5" x14ac:dyDescent="0.3">
      <c r="A24" s="27" t="s">
        <v>20</v>
      </c>
      <c r="B24" s="38"/>
      <c r="C24" s="10" t="s">
        <v>42</v>
      </c>
      <c r="D24" s="38"/>
      <c r="E24" s="10" t="s">
        <v>42</v>
      </c>
    </row>
    <row r="25" spans="1:5" x14ac:dyDescent="0.3">
      <c r="A25" s="24" t="s">
        <v>8</v>
      </c>
      <c r="B25" s="38"/>
      <c r="C25" s="10" t="s">
        <v>42</v>
      </c>
      <c r="D25" s="38"/>
      <c r="E25" s="10" t="s">
        <v>42</v>
      </c>
    </row>
    <row r="26" spans="1:5" x14ac:dyDescent="0.3">
      <c r="A26" s="24" t="s">
        <v>9</v>
      </c>
      <c r="B26" s="46"/>
      <c r="C26" s="10" t="s">
        <v>42</v>
      </c>
      <c r="D26" s="43"/>
      <c r="E26" s="10" t="s">
        <v>42</v>
      </c>
    </row>
    <row r="27" spans="1:5" x14ac:dyDescent="0.3">
      <c r="A27" s="24" t="s">
        <v>10</v>
      </c>
      <c r="B27" s="38">
        <v>320</v>
      </c>
      <c r="C27" s="10" t="s">
        <v>42</v>
      </c>
      <c r="D27" s="43">
        <v>2410.3000000000002</v>
      </c>
      <c r="E27" s="10" t="s">
        <v>42</v>
      </c>
    </row>
    <row r="28" spans="1:5" s="22" customFormat="1" ht="16.2" x14ac:dyDescent="0.35">
      <c r="A28" s="21" t="s">
        <v>11</v>
      </c>
      <c r="B28" s="52">
        <f>B29+B44</f>
        <v>327820.38</v>
      </c>
      <c r="C28" s="52">
        <f>C29+C44</f>
        <v>0</v>
      </c>
      <c r="D28" s="35">
        <f>D29+D44</f>
        <v>135146.1</v>
      </c>
      <c r="E28" s="5"/>
    </row>
    <row r="29" spans="1:5" s="22" customFormat="1" x14ac:dyDescent="0.3">
      <c r="A29" s="24" t="s">
        <v>39</v>
      </c>
      <c r="B29" s="53">
        <v>324350.53999999998</v>
      </c>
      <c r="C29" s="59"/>
      <c r="D29" s="38">
        <f>SUM(D30)</f>
        <v>135146.1</v>
      </c>
      <c r="E29" s="9"/>
    </row>
    <row r="30" spans="1:5" s="22" customFormat="1" x14ac:dyDescent="0.3">
      <c r="A30" s="24" t="s">
        <v>21</v>
      </c>
      <c r="B30" s="54">
        <v>324350.53999999998</v>
      </c>
      <c r="C30" s="10" t="s">
        <v>42</v>
      </c>
      <c r="D30" s="40">
        <v>135146.1</v>
      </c>
      <c r="E30" s="10" t="s">
        <v>42</v>
      </c>
    </row>
    <row r="31" spans="1:5" s="22" customFormat="1" ht="31.2" x14ac:dyDescent="0.3">
      <c r="A31" s="24" t="s">
        <v>40</v>
      </c>
      <c r="B31" s="41">
        <f>B32+B33+B34+B35+B36</f>
        <v>0</v>
      </c>
      <c r="C31" s="41">
        <f>C33+C34+C35+C36</f>
        <v>0</v>
      </c>
      <c r="D31" s="41">
        <f>D32+D33+D34+D35+D36</f>
        <v>0</v>
      </c>
      <c r="E31" s="9"/>
    </row>
    <row r="32" spans="1:5" s="28" customFormat="1" x14ac:dyDescent="0.3">
      <c r="A32" s="25" t="s">
        <v>29</v>
      </c>
      <c r="B32" s="9"/>
      <c r="C32" s="10" t="s">
        <v>42</v>
      </c>
      <c r="D32" s="36"/>
      <c r="E32" s="10" t="s">
        <v>42</v>
      </c>
    </row>
    <row r="33" spans="1:5" s="28" customFormat="1" x14ac:dyDescent="0.3">
      <c r="A33" s="25" t="s">
        <v>82</v>
      </c>
      <c r="B33" s="9"/>
      <c r="C33" s="36"/>
      <c r="D33" s="36"/>
      <c r="E33" s="10"/>
    </row>
    <row r="34" spans="1:5" s="28" customFormat="1" x14ac:dyDescent="0.3">
      <c r="A34" s="25" t="s">
        <v>28</v>
      </c>
      <c r="B34" s="9"/>
      <c r="C34" s="36"/>
      <c r="D34" s="36"/>
      <c r="E34" s="9"/>
    </row>
    <row r="35" spans="1:5" s="28" customFormat="1" x14ac:dyDescent="0.3">
      <c r="A35" s="25" t="s">
        <v>33</v>
      </c>
      <c r="B35" s="9"/>
      <c r="C35" s="36"/>
      <c r="D35" s="36"/>
      <c r="E35" s="10"/>
    </row>
    <row r="36" spans="1:5" s="28" customFormat="1" x14ac:dyDescent="0.3">
      <c r="A36" s="25" t="s">
        <v>78</v>
      </c>
      <c r="B36" s="9"/>
      <c r="C36" s="36"/>
      <c r="D36" s="36"/>
      <c r="E36" s="9"/>
    </row>
    <row r="37" spans="1:5" s="28" customFormat="1" x14ac:dyDescent="0.3">
      <c r="A37" s="25" t="s">
        <v>30</v>
      </c>
      <c r="B37" s="36"/>
      <c r="C37" s="36"/>
      <c r="D37" s="36"/>
      <c r="E37" s="9"/>
    </row>
    <row r="38" spans="1:5" s="28" customFormat="1" x14ac:dyDescent="0.3">
      <c r="A38" s="25" t="s">
        <v>34</v>
      </c>
      <c r="B38" s="36"/>
      <c r="C38" s="36"/>
      <c r="D38" s="36"/>
      <c r="E38" s="9"/>
    </row>
    <row r="39" spans="1:5" s="28" customFormat="1" x14ac:dyDescent="0.3">
      <c r="A39" s="25" t="s">
        <v>32</v>
      </c>
      <c r="B39" s="36"/>
      <c r="C39" s="36"/>
      <c r="D39" s="36"/>
      <c r="E39" s="9"/>
    </row>
    <row r="40" spans="1:5" s="28" customFormat="1" x14ac:dyDescent="0.3">
      <c r="A40" s="25" t="s">
        <v>53</v>
      </c>
      <c r="B40" s="37"/>
      <c r="C40" s="37"/>
      <c r="D40" s="37"/>
      <c r="E40" s="1"/>
    </row>
    <row r="41" spans="1:5" s="28" customFormat="1" x14ac:dyDescent="0.3">
      <c r="A41" s="25" t="s">
        <v>31</v>
      </c>
      <c r="B41" s="36"/>
      <c r="C41" s="36"/>
      <c r="D41" s="36"/>
      <c r="E41" s="9"/>
    </row>
    <row r="42" spans="1:5" s="28" customFormat="1" x14ac:dyDescent="0.3">
      <c r="A42" s="25" t="s">
        <v>81</v>
      </c>
      <c r="B42" s="36"/>
      <c r="C42" s="9"/>
      <c r="D42" s="36"/>
      <c r="E42" s="9"/>
    </row>
    <row r="43" spans="1:5" s="28" customFormat="1" x14ac:dyDescent="0.3">
      <c r="A43" s="25" t="s">
        <v>35</v>
      </c>
      <c r="B43" s="36"/>
      <c r="C43" s="9"/>
      <c r="D43" s="36"/>
      <c r="E43" s="9"/>
    </row>
    <row r="44" spans="1:5" s="28" customFormat="1" x14ac:dyDescent="0.3">
      <c r="A44" s="24" t="s">
        <v>68</v>
      </c>
      <c r="B44" s="38">
        <f>B45+B46</f>
        <v>3469.84</v>
      </c>
      <c r="C44" s="38">
        <f>C45+C46</f>
        <v>0</v>
      </c>
      <c r="D44" s="38">
        <f>D45+D46+D47</f>
        <v>0</v>
      </c>
      <c r="E44" s="9"/>
    </row>
    <row r="45" spans="1:5" s="28" customFormat="1" x14ac:dyDescent="0.3">
      <c r="A45" s="25" t="s">
        <v>57</v>
      </c>
      <c r="B45" s="9"/>
      <c r="C45" s="41"/>
      <c r="D45" s="43"/>
      <c r="E45" s="9"/>
    </row>
    <row r="46" spans="1:5" s="28" customFormat="1" x14ac:dyDescent="0.3">
      <c r="A46" s="25" t="s">
        <v>36</v>
      </c>
      <c r="B46" s="36">
        <v>3469.84</v>
      </c>
      <c r="C46" s="36"/>
      <c r="D46" s="36"/>
      <c r="E46" s="9"/>
    </row>
    <row r="47" spans="1:5" s="28" customFormat="1" ht="31.2" x14ac:dyDescent="0.3">
      <c r="A47" s="24" t="s">
        <v>67</v>
      </c>
      <c r="B47" s="38"/>
      <c r="C47" s="9"/>
      <c r="D47" s="40"/>
      <c r="E47" s="9"/>
    </row>
    <row r="48" spans="1:5" s="28" customFormat="1" x14ac:dyDescent="0.3">
      <c r="A48" s="29" t="s">
        <v>63</v>
      </c>
      <c r="B48" s="36"/>
      <c r="C48" s="9"/>
      <c r="D48" s="42"/>
      <c r="E48" s="9"/>
    </row>
    <row r="49" spans="1:5" s="18" customFormat="1" ht="24" customHeight="1" x14ac:dyDescent="0.3">
      <c r="A49" s="17" t="s">
        <v>12</v>
      </c>
      <c r="B49" s="2"/>
      <c r="C49" s="2"/>
      <c r="D49" s="2"/>
      <c r="E49" s="2"/>
    </row>
    <row r="50" spans="1:5" s="22" customFormat="1" x14ac:dyDescent="0.3">
      <c r="A50" s="21" t="s">
        <v>43</v>
      </c>
      <c r="B50" s="55">
        <f>SUM(B51,B55:B60,B64)</f>
        <v>300814.7</v>
      </c>
      <c r="C50" s="55">
        <f>SUM(C51,C55:C60,C64)</f>
        <v>0</v>
      </c>
      <c r="D50" s="60">
        <f>SUM(D51,D55:D60,D64)</f>
        <v>96312.2</v>
      </c>
      <c r="E50" s="4">
        <f t="shared" ref="E50" si="0">SUM(E51,E55:E60,E64)</f>
        <v>0</v>
      </c>
    </row>
    <row r="51" spans="1:5" x14ac:dyDescent="0.3">
      <c r="A51" s="24" t="s">
        <v>65</v>
      </c>
      <c r="B51" s="56">
        <f>SUM(B52:B54)</f>
        <v>300814.7</v>
      </c>
      <c r="C51" s="56">
        <f t="shared" ref="C51" si="1">SUM(C52:C54)</f>
        <v>0</v>
      </c>
      <c r="D51" s="61">
        <f>SUM(D52:D54)</f>
        <v>96312.2</v>
      </c>
      <c r="E51" s="8">
        <f t="shared" ref="E51" si="2">SUM(E52:E54)</f>
        <v>0</v>
      </c>
    </row>
    <row r="52" spans="1:5" x14ac:dyDescent="0.3">
      <c r="A52" s="25" t="s">
        <v>49</v>
      </c>
      <c r="B52" s="57"/>
      <c r="C52" s="9">
        <v>0</v>
      </c>
      <c r="D52" s="61">
        <v>0</v>
      </c>
      <c r="E52" s="8">
        <v>0</v>
      </c>
    </row>
    <row r="53" spans="1:5" ht="16.2" x14ac:dyDescent="0.3">
      <c r="A53" s="26" t="s">
        <v>96</v>
      </c>
      <c r="B53" s="57">
        <v>300814.7</v>
      </c>
      <c r="C53" s="57"/>
      <c r="D53" s="61">
        <v>96312.2</v>
      </c>
      <c r="E53" s="8">
        <v>0</v>
      </c>
    </row>
    <row r="54" spans="1:5" x14ac:dyDescent="0.3">
      <c r="A54" s="26" t="s">
        <v>50</v>
      </c>
      <c r="B54" s="9"/>
      <c r="C54" s="9"/>
      <c r="D54" s="8"/>
      <c r="E54" s="8"/>
    </row>
    <row r="55" spans="1:5" x14ac:dyDescent="0.3">
      <c r="A55" s="24" t="s">
        <v>51</v>
      </c>
      <c r="B55" s="8"/>
      <c r="C55" s="8"/>
      <c r="D55" s="8"/>
      <c r="E55" s="8"/>
    </row>
    <row r="56" spans="1:5" x14ac:dyDescent="0.3">
      <c r="A56" s="24" t="s">
        <v>52</v>
      </c>
      <c r="B56" s="8"/>
      <c r="C56" s="8"/>
      <c r="D56" s="8"/>
      <c r="E56" s="8"/>
    </row>
    <row r="57" spans="1:5" x14ac:dyDescent="0.3">
      <c r="A57" s="24" t="s">
        <v>55</v>
      </c>
      <c r="B57" s="8"/>
      <c r="C57" s="8"/>
      <c r="D57" s="8"/>
      <c r="E57" s="8"/>
    </row>
    <row r="58" spans="1:5" x14ac:dyDescent="0.3">
      <c r="A58" s="24" t="s">
        <v>54</v>
      </c>
      <c r="B58" s="8"/>
      <c r="C58" s="8"/>
      <c r="D58" s="9"/>
      <c r="E58" s="9"/>
    </row>
    <row r="59" spans="1:5" x14ac:dyDescent="0.3">
      <c r="A59" s="24" t="s">
        <v>56</v>
      </c>
      <c r="B59" s="8"/>
      <c r="C59" s="8"/>
      <c r="D59" s="8"/>
      <c r="E59" s="8"/>
    </row>
    <row r="60" spans="1:5" x14ac:dyDescent="0.3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3">
      <c r="A61" s="25" t="s">
        <v>91</v>
      </c>
      <c r="B61" s="9"/>
      <c r="C61" s="9">
        <v>0</v>
      </c>
      <c r="D61" s="8"/>
      <c r="E61" s="8">
        <v>0</v>
      </c>
    </row>
    <row r="62" spans="1:5" x14ac:dyDescent="0.3">
      <c r="A62" s="25" t="s">
        <v>76</v>
      </c>
      <c r="B62" s="9"/>
      <c r="C62" s="9">
        <v>0</v>
      </c>
      <c r="D62" s="8"/>
      <c r="E62" s="8">
        <v>0</v>
      </c>
    </row>
    <row r="63" spans="1:5" x14ac:dyDescent="0.3">
      <c r="A63" s="25" t="s">
        <v>80</v>
      </c>
      <c r="B63" s="9"/>
      <c r="C63" s="9">
        <v>0</v>
      </c>
      <c r="D63" s="8"/>
      <c r="E63" s="8">
        <v>0</v>
      </c>
    </row>
    <row r="64" spans="1:5" x14ac:dyDescent="0.3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3">
      <c r="A65" s="21" t="s">
        <v>44</v>
      </c>
      <c r="B65" s="3">
        <f>SUM(B66:B71,B77:B78)</f>
        <v>62878.700000000004</v>
      </c>
      <c r="C65" s="55">
        <f t="shared" ref="C65" si="5">SUM(C66:C71,C77:C78)</f>
        <v>0</v>
      </c>
      <c r="D65" s="4">
        <f>SUM(D66:D71,D77:D78)</f>
        <v>15968.4</v>
      </c>
      <c r="E65" s="4">
        <f>SUM(E66:E71,E77:E78)</f>
        <v>0</v>
      </c>
    </row>
    <row r="66" spans="1:5" s="22" customFormat="1" x14ac:dyDescent="0.3">
      <c r="A66" s="24" t="s">
        <v>72</v>
      </c>
      <c r="B66" s="8"/>
      <c r="C66" s="8"/>
      <c r="D66" s="8"/>
      <c r="E66" s="8"/>
    </row>
    <row r="67" spans="1:5" x14ac:dyDescent="0.3">
      <c r="A67" s="24" t="s">
        <v>45</v>
      </c>
      <c r="B67" s="8">
        <v>3.6</v>
      </c>
      <c r="C67" s="8"/>
      <c r="D67" s="8">
        <v>3.6</v>
      </c>
      <c r="E67" s="8"/>
    </row>
    <row r="68" spans="1:5" ht="31.2" x14ac:dyDescent="0.3">
      <c r="A68" s="24" t="s">
        <v>95</v>
      </c>
      <c r="B68" s="8">
        <v>62458.8</v>
      </c>
      <c r="C68" s="56"/>
      <c r="D68" s="8">
        <v>15910.4</v>
      </c>
      <c r="E68" s="8"/>
    </row>
    <row r="69" spans="1:5" ht="31.2" x14ac:dyDescent="0.3">
      <c r="A69" s="24" t="s">
        <v>97</v>
      </c>
      <c r="B69" s="8"/>
      <c r="C69" s="8"/>
      <c r="D69" s="8"/>
      <c r="E69" s="8"/>
    </row>
    <row r="70" spans="1:5" x14ac:dyDescent="0.3">
      <c r="A70" s="24" t="s">
        <v>94</v>
      </c>
      <c r="B70" s="8"/>
      <c r="C70" s="8"/>
      <c r="D70" s="8"/>
      <c r="E70" s="8"/>
    </row>
    <row r="71" spans="1:5" ht="31.2" x14ac:dyDescent="0.3">
      <c r="A71" s="24" t="s">
        <v>66</v>
      </c>
      <c r="B71" s="8"/>
      <c r="C71" s="8">
        <f t="shared" ref="C71:E71" si="6">SUM(C72:C76)</f>
        <v>0</v>
      </c>
      <c r="D71" s="8">
        <f t="shared" si="6"/>
        <v>0</v>
      </c>
      <c r="E71" s="8">
        <f t="shared" si="6"/>
        <v>0</v>
      </c>
    </row>
    <row r="72" spans="1:5" s="28" customFormat="1" ht="16.2" x14ac:dyDescent="0.3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ht="16.2" x14ac:dyDescent="0.3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ht="16.2" x14ac:dyDescent="0.3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ht="16.2" x14ac:dyDescent="0.3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3">
      <c r="A76" s="26" t="s">
        <v>70</v>
      </c>
      <c r="B76" s="9"/>
      <c r="C76" s="9"/>
      <c r="D76" s="9"/>
      <c r="E76" s="9">
        <v>0</v>
      </c>
    </row>
    <row r="77" spans="1:5" s="28" customFormat="1" x14ac:dyDescent="0.3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3">
      <c r="A78" s="24" t="s">
        <v>47</v>
      </c>
      <c r="B78" s="8">
        <v>416.3</v>
      </c>
      <c r="C78" s="8">
        <v>0</v>
      </c>
      <c r="D78" s="8">
        <v>54.4</v>
      </c>
      <c r="E78" s="8">
        <v>0</v>
      </c>
    </row>
    <row r="79" spans="1:5" s="22" customFormat="1" x14ac:dyDescent="0.3">
      <c r="A79" s="21" t="s">
        <v>58</v>
      </c>
      <c r="B79" s="3">
        <f t="shared" ref="B79:C79" si="7">SUM(B80:B85)</f>
        <v>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2" x14ac:dyDescent="0.3">
      <c r="A80" s="24" t="s">
        <v>59</v>
      </c>
      <c r="B80" s="8"/>
      <c r="C80" s="8"/>
      <c r="D80" s="8"/>
      <c r="E80" s="8"/>
    </row>
    <row r="81" spans="1:5" ht="31.2" x14ac:dyDescent="0.3">
      <c r="A81" s="24" t="s">
        <v>60</v>
      </c>
      <c r="B81" s="8"/>
      <c r="C81" s="8"/>
      <c r="D81" s="8"/>
      <c r="E81" s="8"/>
    </row>
    <row r="82" spans="1:5" x14ac:dyDescent="0.3">
      <c r="A82" s="24" t="s">
        <v>61</v>
      </c>
      <c r="B82" s="8"/>
      <c r="C82" s="8"/>
      <c r="D82" s="8"/>
      <c r="E82" s="8"/>
    </row>
    <row r="83" spans="1:5" ht="31.2" x14ac:dyDescent="0.3">
      <c r="A83" s="24" t="s">
        <v>62</v>
      </c>
      <c r="B83" s="8"/>
      <c r="C83" s="8"/>
      <c r="D83" s="8"/>
      <c r="E83" s="8"/>
    </row>
    <row r="84" spans="1:5" x14ac:dyDescent="0.3">
      <c r="A84" s="24" t="s">
        <v>64</v>
      </c>
      <c r="B84" s="8"/>
      <c r="C84" s="8"/>
      <c r="D84" s="8"/>
      <c r="E84" s="8"/>
    </row>
    <row r="85" spans="1:5" x14ac:dyDescent="0.3">
      <c r="A85" s="24" t="s">
        <v>79</v>
      </c>
      <c r="B85" s="8"/>
      <c r="C85" s="8"/>
      <c r="D85" s="8"/>
      <c r="E85" s="8"/>
    </row>
    <row r="86" spans="1:5" s="22" customFormat="1" x14ac:dyDescent="0.3">
      <c r="A86" s="21" t="s">
        <v>77</v>
      </c>
      <c r="B86" s="3"/>
      <c r="C86" s="3"/>
      <c r="D86" s="4"/>
      <c r="E86" s="4"/>
    </row>
    <row r="87" spans="1:5" s="18" customFormat="1" x14ac:dyDescent="0.3">
      <c r="A87" s="29" t="s">
        <v>73</v>
      </c>
      <c r="B87" s="9"/>
      <c r="C87" s="9"/>
      <c r="D87" s="2"/>
      <c r="E87" s="2"/>
    </row>
    <row r="88" spans="1:5" s="18" customFormat="1" ht="31.2" x14ac:dyDescent="0.3">
      <c r="A88" s="29" t="s">
        <v>86</v>
      </c>
      <c r="B88" s="50"/>
      <c r="C88" s="9"/>
      <c r="D88" s="2"/>
      <c r="E88" s="2"/>
    </row>
    <row r="89" spans="1:5" s="20" customFormat="1" ht="26.25" customHeight="1" x14ac:dyDescent="0.3">
      <c r="A89" s="19" t="s">
        <v>13</v>
      </c>
      <c r="B89" s="58">
        <f>SUM(B50,B65,B79,B86)</f>
        <v>363693.4</v>
      </c>
      <c r="C89" s="51">
        <f t="shared" ref="C89:E89" si="8">SUM(C50,C65,C79,C86)</f>
        <v>0</v>
      </c>
      <c r="D89" s="3">
        <f t="shared" si="8"/>
        <v>112280.59999999999</v>
      </c>
      <c r="E89" s="3">
        <f t="shared" si="8"/>
        <v>0</v>
      </c>
    </row>
    <row r="90" spans="1:5" s="18" customFormat="1" x14ac:dyDescent="0.3">
      <c r="A90" s="19" t="s">
        <v>14</v>
      </c>
      <c r="B90" s="3"/>
      <c r="C90" s="3"/>
      <c r="D90" s="11"/>
      <c r="E90" s="11"/>
    </row>
    <row r="91" spans="1:5" s="18" customFormat="1" x14ac:dyDescent="0.3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3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3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3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3">
      <c r="A95" s="24" t="s">
        <v>100</v>
      </c>
      <c r="B95" s="8"/>
      <c r="C95" s="10" t="s">
        <v>42</v>
      </c>
      <c r="D95" s="8"/>
      <c r="E95" s="10" t="s">
        <v>42</v>
      </c>
    </row>
    <row r="96" spans="1:5" s="18" customFormat="1" x14ac:dyDescent="0.3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3">
      <c r="A97" s="24" t="s">
        <v>101</v>
      </c>
      <c r="B97" s="8"/>
      <c r="C97" s="10" t="s">
        <v>42</v>
      </c>
      <c r="D97" s="8"/>
      <c r="E97" s="10" t="s">
        <v>42</v>
      </c>
    </row>
    <row r="98" spans="1:5" s="18" customFormat="1" x14ac:dyDescent="0.3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3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3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3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3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5" fitToHeight="0" orientation="portrait" r:id="rId1"/>
  <headerFooter>
    <oddFooter>Страница  &amp;P из &amp;N</oddFooter>
  </headerFooter>
  <rowBreaks count="1" manualBreakCount="1"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Sergei</cp:lastModifiedBy>
  <cp:lastPrinted>2025-04-03T12:14:24Z</cp:lastPrinted>
  <dcterms:created xsi:type="dcterms:W3CDTF">2023-09-07T15:05:02Z</dcterms:created>
  <dcterms:modified xsi:type="dcterms:W3CDTF">2025-06-04T12:08:44Z</dcterms:modified>
</cp:coreProperties>
</file>